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de 1991" sheetId="1" r:id="rId4"/>
    <sheet state="visible" name="Desde 1995" sheetId="2" r:id="rId5"/>
  </sheets>
  <definedNames/>
  <calcPr/>
</workbook>
</file>

<file path=xl/sharedStrings.xml><?xml version="1.0" encoding="utf-8"?>
<sst xmlns="http://schemas.openxmlformats.org/spreadsheetml/2006/main" count="17" uniqueCount="10">
  <si>
    <t>Año</t>
  </si>
  <si>
    <t>Salario mínimo</t>
  </si>
  <si>
    <t>Incremento del salario mínimo con respecto al año anterior</t>
  </si>
  <si>
    <t xml:space="preserve">Índice de Precios al Consumidor Certificado por el DANE para el año anterior. </t>
  </si>
  <si>
    <t>Diferencia entre el aumento del mínimo y el IPC</t>
  </si>
  <si>
    <t>Notas</t>
  </si>
  <si>
    <r>
      <rPr/>
      <t xml:space="preserve">Estos años el incremento de la mesada pensional se </t>
    </r>
    <r>
      <rPr>
        <color rgb="FF1155CC"/>
        <u/>
      </rPr>
      <t>hizo en el mismo porcentaje que el del salario mínimo.</t>
    </r>
    <r>
      <rPr/>
      <t xml:space="preserve"> No aplica el cálculo de la diferencia entre el incremento del IPC y la mesada. Usamos esa cifra para no dejar de lado las cifras que usó el senador López. </t>
    </r>
  </si>
  <si>
    <r>
      <rPr>
        <color rgb="FF1155CC"/>
        <u/>
      </rPr>
      <t>El incremento se hizo por mayor porcentaje de incremento entre el del IPC y el salario mínimo.</t>
    </r>
    <r>
      <rPr/>
      <t xml:space="preserve"> Empezó a aplicarse el artículo 14 de la Ley 100 para el sector público. </t>
    </r>
  </si>
  <si>
    <t>Total</t>
  </si>
  <si>
    <r>
      <rPr>
        <color rgb="FF1155CC"/>
        <u/>
      </rPr>
      <t>El incremento se hizo por mayor porcentaje de incremento entre el del IPC y el salario mínimo.</t>
    </r>
    <r>
      <rPr/>
      <t xml:space="preserve"> Empezó a aplicarse el artículo 14 de la Ley 100 para el sector público.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</si>
</sst>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</font>
    <font>
      <b/>
      <u/>
      <color rgb="FF1155CC"/>
    </font>
    <font/>
    <font>
      <color theme="1"/>
      <name val="Arial"/>
    </font>
    <font>
      <u/>
      <color rgb="FF0000FF"/>
    </font>
    <font>
      <u/>
      <color rgb="FF0000FF"/>
    </font>
    <font>
      <u/>
      <color rgb="FF1155CC"/>
    </font>
  </fonts>
  <fills count="5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readingOrder="0" shrinkToFit="0" wrapText="1"/>
    </xf>
    <xf borderId="0" fillId="2" fontId="2" numFmtId="0" xfId="0" applyAlignment="1" applyFont="1">
      <alignment readingOrder="0" shrinkToFit="0" wrapText="1"/>
    </xf>
    <xf borderId="0" fillId="0" fontId="1" numFmtId="0" xfId="0" applyFont="1"/>
    <xf borderId="0" fillId="3" fontId="3" numFmtId="0" xfId="0" applyAlignment="1" applyFill="1" applyFont="1">
      <alignment readingOrder="0"/>
    </xf>
    <xf borderId="0" fillId="3" fontId="3" numFmtId="3" xfId="0" applyAlignment="1" applyFont="1" applyNumberFormat="1">
      <alignment readingOrder="0"/>
    </xf>
    <xf borderId="0" fillId="3" fontId="3" numFmtId="10" xfId="0" applyAlignment="1" applyFont="1" applyNumberFormat="1">
      <alignment readingOrder="0"/>
    </xf>
    <xf borderId="0" fillId="3" fontId="4" numFmtId="10" xfId="0" applyFont="1" applyNumberFormat="1"/>
    <xf borderId="0" fillId="3" fontId="5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3" fontId="3" numFmtId="9" xfId="0" applyAlignment="1" applyFont="1" applyNumberFormat="1">
      <alignment readingOrder="0" shrinkToFit="0" wrapText="1"/>
    </xf>
    <xf borderId="0" fillId="3" fontId="3" numFmtId="10" xfId="0" applyAlignment="1" applyFont="1" applyNumberFormat="1">
      <alignment horizontal="right" readingOrder="0"/>
    </xf>
    <xf borderId="0" fillId="3" fontId="4" numFmtId="9" xfId="0" applyFont="1" applyNumberFormat="1"/>
    <xf borderId="0" fillId="4" fontId="3" numFmtId="0" xfId="0" applyAlignment="1" applyFill="1" applyFont="1">
      <alignment readingOrder="0"/>
    </xf>
    <xf borderId="0" fillId="4" fontId="3" numFmtId="3" xfId="0" applyAlignment="1" applyFont="1" applyNumberFormat="1">
      <alignment readingOrder="0"/>
    </xf>
    <xf borderId="0" fillId="4" fontId="3" numFmtId="10" xfId="0" applyAlignment="1" applyFont="1" applyNumberFormat="1">
      <alignment readingOrder="0"/>
    </xf>
    <xf borderId="0" fillId="4" fontId="4" numFmtId="10" xfId="0" applyFont="1" applyNumberFormat="1"/>
    <xf borderId="0" fillId="0" fontId="6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0" fillId="0" fontId="4" numFmtId="3" xfId="0" applyAlignment="1" applyFont="1" applyNumberFormat="1">
      <alignment readingOrder="0"/>
    </xf>
    <xf borderId="0" fillId="0" fontId="4" numFmtId="10" xfId="0" applyAlignment="1" applyFont="1" applyNumberFormat="1">
      <alignment readingOrder="0"/>
    </xf>
    <xf borderId="0" fillId="0" fontId="4" numFmtId="10" xfId="0" applyFont="1" applyNumberFormat="1"/>
    <xf borderId="0" fillId="0" fontId="7" numFmtId="10" xfId="0" applyAlignment="1" applyFont="1" applyNumberFormat="1">
      <alignment readingOrder="0"/>
    </xf>
    <xf borderId="0" fillId="0" fontId="4" numFmtId="9" xfId="0" applyAlignment="1" applyFont="1" applyNumberFormat="1">
      <alignment readingOrder="0"/>
    </xf>
    <xf borderId="0" fillId="0" fontId="4" numFmtId="9" xfId="0" applyFont="1" applyNumberFormat="1"/>
    <xf borderId="0" fillId="0" fontId="4" numFmtId="10" xfId="0" applyAlignment="1" applyFont="1" applyNumberFormat="1">
      <alignment horizontal="right" readingOrder="0" shrinkToFit="0" wrapText="1"/>
    </xf>
    <xf borderId="0" fillId="0" fontId="4" numFmtId="10" xfId="0" applyAlignment="1" applyFont="1" applyNumberFormat="1">
      <alignment horizontal="right" readingOrder="0"/>
    </xf>
    <xf borderId="0" fillId="4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intrabajo.gov.co/empleo-y-pensiones/pensiones/historico-de-incrementos-pensionales" TargetMode="External"/><Relationship Id="rId2" Type="http://schemas.openxmlformats.org/officeDocument/2006/relationships/hyperlink" Target="https://www.sintraprevi.org/pdf/indicadores/ipc.pdf" TargetMode="External"/><Relationship Id="rId3" Type="http://schemas.openxmlformats.org/officeDocument/2006/relationships/hyperlink" Target="https://www.funcionpublica.gov.co/eva/gestornormativo/norma.php?i=307" TargetMode="External"/><Relationship Id="rId4" Type="http://schemas.openxmlformats.org/officeDocument/2006/relationships/hyperlink" Target="https://www.mintrabajo.gov.co/documents/20147/100232/CIRCULAR_001_DE_1995.pdf/978771e2-a907-ef4c-f9ba-7b4d199dcca6" TargetMode="External"/><Relationship Id="rId5" Type="http://schemas.openxmlformats.org/officeDocument/2006/relationships/hyperlink" Target="https://www.mintrabajo.gov.co/documents/20147/100232/CIRCULAR_003_+DE_+1997.pdf/55965aef-7167-9d6c-a348-657d92c639fd" TargetMode="External"/><Relationship Id="rId6" Type="http://schemas.openxmlformats.org/officeDocument/2006/relationships/hyperlink" Target="https://www.mintrabajo.gov.co/documents/20147/100232/CIRCULAR_001_DE_+1999.pdf/f287e1c4-2f87-ef33-9743-d25a41b0eb7e" TargetMode="External"/><Relationship Id="rId7" Type="http://schemas.openxmlformats.org/officeDocument/2006/relationships/hyperlink" Target="https://www.mintrabajo.gov.co/documents/20147/100232/CIRCULAR+003+DE+2016.pdf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intrabajo.gov.co/empleo-y-pensiones/pensiones/historico-de-incrementos-pensionales" TargetMode="External"/><Relationship Id="rId2" Type="http://schemas.openxmlformats.org/officeDocument/2006/relationships/hyperlink" Target="https://www.sintraprevi.org/pdf/indicadores/ipc.pdf" TargetMode="External"/><Relationship Id="rId3" Type="http://schemas.openxmlformats.org/officeDocument/2006/relationships/hyperlink" Target="https://www.mintrabajo.gov.co/documents/20147/100232/CIRCULAR_001_DE_1995.pdf/978771e2-a907-ef4c-f9ba-7b4d199dcca6" TargetMode="External"/><Relationship Id="rId4" Type="http://schemas.openxmlformats.org/officeDocument/2006/relationships/hyperlink" Target="https://www.mintrabajo.gov.co/documents/20147/100232/CIRCULAR_003_+DE_+1997.pdf/55965aef-7167-9d6c-a348-657d92c639fd" TargetMode="External"/><Relationship Id="rId5" Type="http://schemas.openxmlformats.org/officeDocument/2006/relationships/hyperlink" Target="https://www.mintrabajo.gov.co/documents/20147/100232/CIRCULAR_001_DE_+1999.pdf/f287e1c4-2f87-ef33-9743-d25a41b0eb7e" TargetMode="External"/><Relationship Id="rId6" Type="http://schemas.openxmlformats.org/officeDocument/2006/relationships/hyperlink" Target="https://www.mintrabajo.gov.co/documents/20147/100232/CIRCULAR+003+DE+2016.pdf" TargetMode="External"/><Relationship Id="rId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29"/>
    <col customWidth="1" min="2" max="2" width="18.29"/>
    <col customWidth="1" min="3" max="3" width="21.86"/>
    <col customWidth="1" min="4" max="4" width="37.14"/>
    <col customWidth="1" min="5" max="5" width="27.86"/>
    <col customWidth="1" min="6" max="6" width="56.0"/>
    <col customWidth="1" min="7" max="7" width="22.14"/>
  </cols>
  <sheetData>
    <row r="1" ht="39.0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1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92.25" customHeight="1">
      <c r="A2" s="5">
        <v>1991.0</v>
      </c>
      <c r="B2" s="6">
        <v>51716.0</v>
      </c>
      <c r="C2" s="7">
        <v>0.2606</v>
      </c>
      <c r="D2" s="7">
        <v>0.3236</v>
      </c>
      <c r="E2" s="8">
        <f t="shared" ref="E2:E32" si="1">C2-D2</f>
        <v>-0.063</v>
      </c>
      <c r="F2" s="9" t="s">
        <v>6</v>
      </c>
      <c r="G2" s="10"/>
    </row>
    <row r="3">
      <c r="A3" s="5">
        <v>1992.0</v>
      </c>
      <c r="B3" s="6">
        <v>65190.0</v>
      </c>
      <c r="C3" s="11">
        <v>0.26</v>
      </c>
      <c r="D3" s="12">
        <v>0.2682</v>
      </c>
      <c r="E3" s="13">
        <f t="shared" si="1"/>
        <v>-0.0082</v>
      </c>
    </row>
    <row r="4">
      <c r="A4" s="5">
        <v>1993.0</v>
      </c>
      <c r="B4" s="6">
        <v>81510.0</v>
      </c>
      <c r="C4" s="7">
        <v>0.2503</v>
      </c>
      <c r="D4" s="12">
        <v>0.2513</v>
      </c>
      <c r="E4" s="8">
        <f t="shared" si="1"/>
        <v>-0.001</v>
      </c>
    </row>
    <row r="5">
      <c r="A5" s="5">
        <v>1994.0</v>
      </c>
      <c r="B5" s="6">
        <v>98700.0</v>
      </c>
      <c r="C5" s="7">
        <v>0.2109</v>
      </c>
      <c r="D5" s="7">
        <v>0.226</v>
      </c>
      <c r="E5" s="8">
        <f t="shared" si="1"/>
        <v>-0.0151</v>
      </c>
    </row>
    <row r="6">
      <c r="A6" s="14">
        <v>1995.0</v>
      </c>
      <c r="B6" s="15">
        <v>118934.0</v>
      </c>
      <c r="C6" s="16">
        <v>0.2259</v>
      </c>
      <c r="D6" s="16">
        <v>0.2259</v>
      </c>
      <c r="E6" s="17">
        <f t="shared" si="1"/>
        <v>0</v>
      </c>
      <c r="F6" s="18" t="s">
        <v>7</v>
      </c>
    </row>
    <row r="7">
      <c r="A7" s="19">
        <v>1996.0</v>
      </c>
      <c r="B7" s="20">
        <v>142125.0</v>
      </c>
      <c r="C7" s="21">
        <v>0.195</v>
      </c>
      <c r="D7" s="21">
        <v>0.1946</v>
      </c>
      <c r="E7" s="22">
        <f t="shared" si="1"/>
        <v>0.0004</v>
      </c>
    </row>
    <row r="8">
      <c r="A8" s="19">
        <v>1997.0</v>
      </c>
      <c r="B8" s="20">
        <v>172005.0</v>
      </c>
      <c r="C8" s="21">
        <v>0.2102</v>
      </c>
      <c r="D8" s="23">
        <v>0.2163</v>
      </c>
      <c r="E8" s="22">
        <f t="shared" si="1"/>
        <v>-0.0061</v>
      </c>
    </row>
    <row r="9">
      <c r="A9" s="19">
        <v>1998.0</v>
      </c>
      <c r="B9" s="20">
        <v>203826.0</v>
      </c>
      <c r="C9" s="21">
        <v>0.185</v>
      </c>
      <c r="D9" s="21">
        <v>0.1768</v>
      </c>
      <c r="E9" s="22">
        <f t="shared" si="1"/>
        <v>0.0082</v>
      </c>
    </row>
    <row r="10">
      <c r="A10" s="19">
        <v>1999.0</v>
      </c>
      <c r="B10" s="20">
        <v>236460.0</v>
      </c>
      <c r="C10" s="24">
        <v>0.16</v>
      </c>
      <c r="D10" s="23">
        <v>0.167</v>
      </c>
      <c r="E10" s="25">
        <f t="shared" si="1"/>
        <v>-0.007</v>
      </c>
    </row>
    <row r="11">
      <c r="A11" s="19">
        <v>2000.0</v>
      </c>
      <c r="B11" s="20">
        <v>260100.0</v>
      </c>
      <c r="C11" s="24">
        <v>0.1</v>
      </c>
      <c r="D11" s="21">
        <v>0.0923</v>
      </c>
      <c r="E11" s="25">
        <f t="shared" si="1"/>
        <v>0.0077</v>
      </c>
    </row>
    <row r="12">
      <c r="A12" s="19">
        <v>2001.0</v>
      </c>
      <c r="B12" s="20">
        <v>286000.0</v>
      </c>
      <c r="C12" s="21">
        <v>0.0995</v>
      </c>
      <c r="D12" s="21">
        <v>0.0875</v>
      </c>
      <c r="E12" s="22">
        <f t="shared" si="1"/>
        <v>0.012</v>
      </c>
    </row>
    <row r="13">
      <c r="A13" s="19">
        <v>2002.0</v>
      </c>
      <c r="B13" s="20">
        <v>309000.0</v>
      </c>
      <c r="C13" s="21">
        <v>0.0804</v>
      </c>
      <c r="D13" s="21">
        <v>0.0765</v>
      </c>
      <c r="E13" s="22">
        <f t="shared" si="1"/>
        <v>0.0039</v>
      </c>
    </row>
    <row r="14">
      <c r="A14" s="19">
        <v>2003.0</v>
      </c>
      <c r="B14" s="20">
        <v>332000.0</v>
      </c>
      <c r="C14" s="21">
        <v>0.0744</v>
      </c>
      <c r="D14" s="21">
        <v>0.0699</v>
      </c>
      <c r="E14" s="22">
        <f t="shared" si="1"/>
        <v>0.0045</v>
      </c>
    </row>
    <row r="15">
      <c r="A15" s="19">
        <v>2004.0</v>
      </c>
      <c r="B15" s="20">
        <v>358000.0</v>
      </c>
      <c r="C15" s="21">
        <v>0.0783</v>
      </c>
      <c r="D15" s="21">
        <v>0.0649</v>
      </c>
      <c r="E15" s="22">
        <f t="shared" si="1"/>
        <v>0.0134</v>
      </c>
    </row>
    <row r="16">
      <c r="A16" s="19">
        <v>2005.0</v>
      </c>
      <c r="B16" s="20">
        <v>381500.0</v>
      </c>
      <c r="C16" s="21">
        <v>0.0656</v>
      </c>
      <c r="D16" s="21">
        <v>0.055</v>
      </c>
      <c r="E16" s="22">
        <f t="shared" si="1"/>
        <v>0.0106</v>
      </c>
    </row>
    <row r="17">
      <c r="A17" s="19">
        <v>2006.0</v>
      </c>
      <c r="B17" s="20">
        <v>408000.0</v>
      </c>
      <c r="C17" s="21">
        <v>0.0694</v>
      </c>
      <c r="D17" s="21">
        <v>0.0485</v>
      </c>
      <c r="E17" s="22">
        <f t="shared" si="1"/>
        <v>0.0209</v>
      </c>
    </row>
    <row r="18">
      <c r="A18" s="19">
        <v>2007.0</v>
      </c>
      <c r="B18" s="20">
        <v>433700.0</v>
      </c>
      <c r="C18" s="21">
        <v>0.0629</v>
      </c>
      <c r="D18" s="21">
        <v>0.0448</v>
      </c>
      <c r="E18" s="22">
        <f t="shared" si="1"/>
        <v>0.0181</v>
      </c>
    </row>
    <row r="19">
      <c r="A19" s="19">
        <v>2008.0</v>
      </c>
      <c r="B19" s="20">
        <v>461500.0</v>
      </c>
      <c r="C19" s="21">
        <v>0.064</v>
      </c>
      <c r="D19" s="21">
        <v>0.0569</v>
      </c>
      <c r="E19" s="22">
        <f t="shared" si="1"/>
        <v>0.0071</v>
      </c>
    </row>
    <row r="20">
      <c r="A20" s="19">
        <v>2009.0</v>
      </c>
      <c r="B20" s="20">
        <v>496900.0</v>
      </c>
      <c r="C20" s="21">
        <v>0.0767</v>
      </c>
      <c r="D20" s="21">
        <v>0.0767</v>
      </c>
      <c r="E20" s="22">
        <f t="shared" si="1"/>
        <v>0</v>
      </c>
    </row>
    <row r="21">
      <c r="A21" s="19">
        <v>2010.0</v>
      </c>
      <c r="B21" s="20">
        <v>515000.0</v>
      </c>
      <c r="C21" s="26">
        <v>0.0364</v>
      </c>
      <c r="D21" s="24">
        <v>0.02</v>
      </c>
      <c r="E21" s="22">
        <f t="shared" si="1"/>
        <v>0.0164</v>
      </c>
    </row>
    <row r="22">
      <c r="A22" s="19">
        <v>2011.0</v>
      </c>
      <c r="B22" s="20">
        <v>535600.0</v>
      </c>
      <c r="C22" s="24">
        <v>0.04</v>
      </c>
      <c r="D22" s="21">
        <v>0.0317</v>
      </c>
      <c r="E22" s="25">
        <f t="shared" si="1"/>
        <v>0.0083</v>
      </c>
    </row>
    <row r="23">
      <c r="A23" s="19">
        <v>2012.0</v>
      </c>
      <c r="B23" s="20">
        <v>566700.0</v>
      </c>
      <c r="C23" s="21">
        <v>0.058</v>
      </c>
      <c r="D23" s="21">
        <v>0.0373</v>
      </c>
      <c r="E23" s="22">
        <f t="shared" si="1"/>
        <v>0.0207</v>
      </c>
    </row>
    <row r="24">
      <c r="A24" s="19">
        <v>2013.0</v>
      </c>
      <c r="B24" s="20">
        <v>589500.0</v>
      </c>
      <c r="C24" s="24">
        <v>0.0402</v>
      </c>
      <c r="D24" s="21">
        <v>0.0244</v>
      </c>
      <c r="E24" s="25">
        <f t="shared" si="1"/>
        <v>0.0158</v>
      </c>
    </row>
    <row r="25">
      <c r="A25" s="19">
        <v>2014.0</v>
      </c>
      <c r="B25" s="20">
        <v>616000.0</v>
      </c>
      <c r="C25" s="27">
        <v>0.045</v>
      </c>
      <c r="D25" s="21">
        <v>0.0194</v>
      </c>
      <c r="E25" s="22">
        <f t="shared" si="1"/>
        <v>0.0256</v>
      </c>
    </row>
    <row r="26">
      <c r="A26" s="19">
        <v>2015.0</v>
      </c>
      <c r="B26" s="20">
        <v>644350.0</v>
      </c>
      <c r="C26" s="26">
        <v>0.046</v>
      </c>
      <c r="D26" s="21">
        <v>0.0366</v>
      </c>
      <c r="E26" s="22">
        <f t="shared" si="1"/>
        <v>0.0094</v>
      </c>
    </row>
    <row r="27">
      <c r="A27" s="19">
        <v>2016.0</v>
      </c>
      <c r="B27" s="20">
        <v>689455.0</v>
      </c>
      <c r="C27" s="24">
        <v>0.07</v>
      </c>
      <c r="D27" s="23">
        <v>0.0677</v>
      </c>
      <c r="E27" s="25">
        <f t="shared" si="1"/>
        <v>0.0023</v>
      </c>
    </row>
    <row r="28">
      <c r="A28" s="19">
        <v>2017.0</v>
      </c>
      <c r="B28" s="20">
        <v>737717.0</v>
      </c>
      <c r="C28" s="24">
        <v>0.07</v>
      </c>
      <c r="D28" s="21">
        <v>0.0575</v>
      </c>
      <c r="E28" s="25">
        <f t="shared" si="1"/>
        <v>0.0125</v>
      </c>
    </row>
    <row r="29">
      <c r="A29" s="19">
        <v>2018.0</v>
      </c>
      <c r="B29" s="20">
        <v>781242.0</v>
      </c>
      <c r="C29" s="21">
        <v>0.059</v>
      </c>
      <c r="D29" s="21">
        <v>0.0409</v>
      </c>
      <c r="E29" s="22">
        <f t="shared" si="1"/>
        <v>0.0181</v>
      </c>
    </row>
    <row r="30">
      <c r="A30" s="19">
        <v>2019.0</v>
      </c>
      <c r="B30" s="20">
        <v>828116.0</v>
      </c>
      <c r="C30" s="24">
        <v>0.06</v>
      </c>
      <c r="D30" s="21">
        <v>0.0318</v>
      </c>
      <c r="E30" s="25">
        <f t="shared" si="1"/>
        <v>0.0282</v>
      </c>
    </row>
    <row r="31">
      <c r="A31" s="19">
        <v>2020.0</v>
      </c>
      <c r="B31" s="20">
        <v>877803.0</v>
      </c>
      <c r="C31" s="24">
        <v>0.06</v>
      </c>
      <c r="D31" s="21">
        <v>0.038</v>
      </c>
      <c r="E31" s="25">
        <f t="shared" si="1"/>
        <v>0.022</v>
      </c>
    </row>
    <row r="32">
      <c r="A32" s="19">
        <v>2021.0</v>
      </c>
      <c r="B32" s="20">
        <v>908526.0</v>
      </c>
      <c r="C32" s="21">
        <v>0.035</v>
      </c>
      <c r="D32" s="21">
        <v>0.0161</v>
      </c>
      <c r="E32" s="22">
        <f t="shared" si="1"/>
        <v>0.0189</v>
      </c>
    </row>
    <row r="33">
      <c r="D33" s="28" t="s">
        <v>8</v>
      </c>
      <c r="E33" s="17">
        <f>E2+E3+E4+E5+E6+E7+E8+E9+E10+E11+E12+E13+E14+E15+E16+E17+E18+E19+E20+E21+E22+E23+E24+E25+E26+E27+E28+E29+E30+E31+E32</f>
        <v>0.2046</v>
      </c>
    </row>
  </sheetData>
  <hyperlinks>
    <hyperlink r:id="rId1" ref="C1"/>
    <hyperlink r:id="rId2" ref="D1"/>
    <hyperlink r:id="rId3" ref="F2"/>
    <hyperlink r:id="rId4" ref="F6"/>
    <hyperlink r:id="rId5" ref="D8"/>
    <hyperlink r:id="rId6" ref="D10"/>
    <hyperlink r:id="rId7" ref="D27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29"/>
    <col customWidth="1" min="2" max="2" width="18.29"/>
    <col customWidth="1" min="3" max="3" width="21.86"/>
    <col customWidth="1" min="4" max="4" width="37.14"/>
    <col customWidth="1" min="5" max="5" width="27.86"/>
    <col customWidth="1" min="6" max="6" width="56.0"/>
    <col customWidth="1" min="7" max="7" width="22.14"/>
  </cols>
  <sheetData>
    <row r="1" ht="39.0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1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4">
        <v>1995.0</v>
      </c>
      <c r="B2" s="15">
        <v>118934.0</v>
      </c>
      <c r="C2" s="16">
        <v>0.2259</v>
      </c>
      <c r="D2" s="16">
        <v>0.2259</v>
      </c>
      <c r="E2" s="17">
        <f t="shared" ref="E2:E28" si="1">C2-D2</f>
        <v>0</v>
      </c>
      <c r="F2" s="18" t="s">
        <v>9</v>
      </c>
    </row>
    <row r="3">
      <c r="A3" s="19">
        <v>1996.0</v>
      </c>
      <c r="B3" s="20">
        <v>142125.0</v>
      </c>
      <c r="C3" s="21">
        <v>0.195</v>
      </c>
      <c r="D3" s="21">
        <v>0.1946</v>
      </c>
      <c r="E3" s="22">
        <f t="shared" si="1"/>
        <v>0.0004</v>
      </c>
    </row>
    <row r="4">
      <c r="A4" s="19">
        <v>1997.0</v>
      </c>
      <c r="B4" s="20">
        <v>172005.0</v>
      </c>
      <c r="C4" s="21">
        <v>0.2102</v>
      </c>
      <c r="D4" s="23">
        <v>0.2163</v>
      </c>
      <c r="E4" s="22">
        <f t="shared" si="1"/>
        <v>-0.0061</v>
      </c>
    </row>
    <row r="5">
      <c r="A5" s="19">
        <v>1998.0</v>
      </c>
      <c r="B5" s="20">
        <v>203826.0</v>
      </c>
      <c r="C5" s="21">
        <v>0.185</v>
      </c>
      <c r="D5" s="21">
        <v>0.1768</v>
      </c>
      <c r="E5" s="22">
        <f t="shared" si="1"/>
        <v>0.0082</v>
      </c>
    </row>
    <row r="6">
      <c r="A6" s="19">
        <v>1999.0</v>
      </c>
      <c r="B6" s="20">
        <v>236460.0</v>
      </c>
      <c r="C6" s="24">
        <v>0.16</v>
      </c>
      <c r="D6" s="23">
        <v>0.167</v>
      </c>
      <c r="E6" s="25">
        <f t="shared" si="1"/>
        <v>-0.007</v>
      </c>
    </row>
    <row r="7">
      <c r="A7" s="19">
        <v>2000.0</v>
      </c>
      <c r="B7" s="20">
        <v>260100.0</v>
      </c>
      <c r="C7" s="24">
        <v>0.1</v>
      </c>
      <c r="D7" s="21">
        <v>0.0923</v>
      </c>
      <c r="E7" s="25">
        <f t="shared" si="1"/>
        <v>0.0077</v>
      </c>
    </row>
    <row r="8">
      <c r="A8" s="19">
        <v>2001.0</v>
      </c>
      <c r="B8" s="20">
        <v>286000.0</v>
      </c>
      <c r="C8" s="21">
        <v>0.0995</v>
      </c>
      <c r="D8" s="21">
        <v>0.0875</v>
      </c>
      <c r="E8" s="22">
        <f t="shared" si="1"/>
        <v>0.012</v>
      </c>
    </row>
    <row r="9">
      <c r="A9" s="19">
        <v>2002.0</v>
      </c>
      <c r="B9" s="20">
        <v>309000.0</v>
      </c>
      <c r="C9" s="21">
        <v>0.0804</v>
      </c>
      <c r="D9" s="21">
        <v>0.0765</v>
      </c>
      <c r="E9" s="22">
        <f t="shared" si="1"/>
        <v>0.0039</v>
      </c>
    </row>
    <row r="10">
      <c r="A10" s="19">
        <v>2003.0</v>
      </c>
      <c r="B10" s="20">
        <v>332000.0</v>
      </c>
      <c r="C10" s="21">
        <v>0.0744</v>
      </c>
      <c r="D10" s="21">
        <v>0.0699</v>
      </c>
      <c r="E10" s="22">
        <f t="shared" si="1"/>
        <v>0.0045</v>
      </c>
    </row>
    <row r="11">
      <c r="A11" s="19">
        <v>2004.0</v>
      </c>
      <c r="B11" s="20">
        <v>358000.0</v>
      </c>
      <c r="C11" s="21">
        <v>0.0783</v>
      </c>
      <c r="D11" s="21">
        <v>0.0649</v>
      </c>
      <c r="E11" s="22">
        <f t="shared" si="1"/>
        <v>0.0134</v>
      </c>
    </row>
    <row r="12">
      <c r="A12" s="19">
        <v>2005.0</v>
      </c>
      <c r="B12" s="20">
        <v>381500.0</v>
      </c>
      <c r="C12" s="21">
        <v>0.0656</v>
      </c>
      <c r="D12" s="21">
        <v>0.055</v>
      </c>
      <c r="E12" s="22">
        <f t="shared" si="1"/>
        <v>0.0106</v>
      </c>
    </row>
    <row r="13">
      <c r="A13" s="19">
        <v>2006.0</v>
      </c>
      <c r="B13" s="20">
        <v>408000.0</v>
      </c>
      <c r="C13" s="21">
        <v>0.0694</v>
      </c>
      <c r="D13" s="21">
        <v>0.0485</v>
      </c>
      <c r="E13" s="22">
        <f t="shared" si="1"/>
        <v>0.0209</v>
      </c>
    </row>
    <row r="14">
      <c r="A14" s="19">
        <v>2007.0</v>
      </c>
      <c r="B14" s="20">
        <v>433700.0</v>
      </c>
      <c r="C14" s="21">
        <v>0.0629</v>
      </c>
      <c r="D14" s="21">
        <v>0.0448</v>
      </c>
      <c r="E14" s="22">
        <f t="shared" si="1"/>
        <v>0.0181</v>
      </c>
    </row>
    <row r="15">
      <c r="A15" s="19">
        <v>2008.0</v>
      </c>
      <c r="B15" s="20">
        <v>461500.0</v>
      </c>
      <c r="C15" s="21">
        <v>0.064</v>
      </c>
      <c r="D15" s="21">
        <v>0.0569</v>
      </c>
      <c r="E15" s="22">
        <f t="shared" si="1"/>
        <v>0.0071</v>
      </c>
    </row>
    <row r="16">
      <c r="A16" s="19">
        <v>2009.0</v>
      </c>
      <c r="B16" s="20">
        <v>496900.0</v>
      </c>
      <c r="C16" s="21">
        <v>0.0767</v>
      </c>
      <c r="D16" s="21">
        <v>0.0767</v>
      </c>
      <c r="E16" s="22">
        <f t="shared" si="1"/>
        <v>0</v>
      </c>
    </row>
    <row r="17">
      <c r="A17" s="19">
        <v>2010.0</v>
      </c>
      <c r="B17" s="20">
        <v>515000.0</v>
      </c>
      <c r="C17" s="26">
        <v>0.0364</v>
      </c>
      <c r="D17" s="24">
        <v>0.02</v>
      </c>
      <c r="E17" s="22">
        <f t="shared" si="1"/>
        <v>0.0164</v>
      </c>
    </row>
    <row r="18">
      <c r="A18" s="19">
        <v>2011.0</v>
      </c>
      <c r="B18" s="20">
        <v>535600.0</v>
      </c>
      <c r="C18" s="24">
        <v>0.04</v>
      </c>
      <c r="D18" s="21">
        <v>0.0317</v>
      </c>
      <c r="E18" s="25">
        <f t="shared" si="1"/>
        <v>0.0083</v>
      </c>
    </row>
    <row r="19">
      <c r="A19" s="19">
        <v>2012.0</v>
      </c>
      <c r="B19" s="20">
        <v>566700.0</v>
      </c>
      <c r="C19" s="21">
        <v>0.058</v>
      </c>
      <c r="D19" s="21">
        <v>0.0373</v>
      </c>
      <c r="E19" s="22">
        <f t="shared" si="1"/>
        <v>0.0207</v>
      </c>
    </row>
    <row r="20">
      <c r="A20" s="19">
        <v>2013.0</v>
      </c>
      <c r="B20" s="20">
        <v>589500.0</v>
      </c>
      <c r="C20" s="24">
        <v>0.0402</v>
      </c>
      <c r="D20" s="21">
        <v>0.0244</v>
      </c>
      <c r="E20" s="25">
        <f t="shared" si="1"/>
        <v>0.0158</v>
      </c>
    </row>
    <row r="21">
      <c r="A21" s="19">
        <v>2014.0</v>
      </c>
      <c r="B21" s="20">
        <v>616000.0</v>
      </c>
      <c r="C21" s="27">
        <v>0.045</v>
      </c>
      <c r="D21" s="21">
        <v>0.0194</v>
      </c>
      <c r="E21" s="22">
        <f t="shared" si="1"/>
        <v>0.0256</v>
      </c>
    </row>
    <row r="22">
      <c r="A22" s="19">
        <v>2015.0</v>
      </c>
      <c r="B22" s="20">
        <v>644350.0</v>
      </c>
      <c r="C22" s="26">
        <v>0.046</v>
      </c>
      <c r="D22" s="21">
        <v>0.0366</v>
      </c>
      <c r="E22" s="22">
        <f t="shared" si="1"/>
        <v>0.0094</v>
      </c>
    </row>
    <row r="23">
      <c r="A23" s="19">
        <v>2016.0</v>
      </c>
      <c r="B23" s="20">
        <v>689455.0</v>
      </c>
      <c r="C23" s="24">
        <v>0.07</v>
      </c>
      <c r="D23" s="23">
        <v>0.0677</v>
      </c>
      <c r="E23" s="25">
        <f t="shared" si="1"/>
        <v>0.0023</v>
      </c>
    </row>
    <row r="24">
      <c r="A24" s="19">
        <v>2017.0</v>
      </c>
      <c r="B24" s="20">
        <v>737717.0</v>
      </c>
      <c r="C24" s="24">
        <v>0.07</v>
      </c>
      <c r="D24" s="21">
        <v>0.0575</v>
      </c>
      <c r="E24" s="25">
        <f t="shared" si="1"/>
        <v>0.0125</v>
      </c>
    </row>
    <row r="25">
      <c r="A25" s="19">
        <v>2018.0</v>
      </c>
      <c r="B25" s="20">
        <v>781242.0</v>
      </c>
      <c r="C25" s="21">
        <v>0.059</v>
      </c>
      <c r="D25" s="21">
        <v>0.0409</v>
      </c>
      <c r="E25" s="22">
        <f t="shared" si="1"/>
        <v>0.0181</v>
      </c>
    </row>
    <row r="26">
      <c r="A26" s="19">
        <v>2019.0</v>
      </c>
      <c r="B26" s="20">
        <v>828116.0</v>
      </c>
      <c r="C26" s="24">
        <v>0.06</v>
      </c>
      <c r="D26" s="21">
        <v>0.0318</v>
      </c>
      <c r="E26" s="25">
        <f t="shared" si="1"/>
        <v>0.0282</v>
      </c>
    </row>
    <row r="27">
      <c r="A27" s="19">
        <v>2020.0</v>
      </c>
      <c r="B27" s="20">
        <v>877803.0</v>
      </c>
      <c r="C27" s="24">
        <v>0.06</v>
      </c>
      <c r="D27" s="21">
        <v>0.038</v>
      </c>
      <c r="E27" s="25">
        <f t="shared" si="1"/>
        <v>0.022</v>
      </c>
    </row>
    <row r="28">
      <c r="A28" s="19">
        <v>2021.0</v>
      </c>
      <c r="B28" s="20">
        <v>908526.0</v>
      </c>
      <c r="C28" s="21">
        <v>0.035</v>
      </c>
      <c r="D28" s="21">
        <v>0.0161</v>
      </c>
      <c r="E28" s="22">
        <f t="shared" si="1"/>
        <v>0.0189</v>
      </c>
    </row>
    <row r="29">
      <c r="D29" s="28" t="s">
        <v>8</v>
      </c>
      <c r="E29" s="17">
        <f>E2+E3+E4+E5+E6+E7+E8+E9+E10+E11+E12+E13+E14+E15+E16+E17+E18+E19+E20+E21+E22+E23+E24+E25+E26+E27+E28</f>
        <v>0.2919</v>
      </c>
    </row>
  </sheetData>
  <hyperlinks>
    <hyperlink r:id="rId1" ref="C1"/>
    <hyperlink r:id="rId2" ref="D1"/>
    <hyperlink r:id="rId3" ref="F2"/>
    <hyperlink r:id="rId4" ref="D4"/>
    <hyperlink r:id="rId5" ref="D6"/>
    <hyperlink r:id="rId6" ref="D23"/>
  </hyperlinks>
  <drawing r:id="rId7"/>
</worksheet>
</file>